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opbox\travaux\4 vitesse\0 docs\cours 4 frottements\activité\activité ballons\"/>
    </mc:Choice>
  </mc:AlternateContent>
  <bookViews>
    <workbookView xWindow="480" yWindow="75" windowWidth="16380" windowHeight="10365"/>
  </bookViews>
  <sheets>
    <sheet name="Feuil1" sheetId="1" r:id="rId1"/>
  </sheets>
  <definedNames>
    <definedName name="A">#REF!</definedName>
    <definedName name="B">#REF!</definedName>
    <definedName name="bb">#REF!</definedName>
    <definedName name="Cc">#REF!</definedName>
  </definedNames>
  <calcPr calcId="152511"/>
</workbook>
</file>

<file path=xl/calcChain.xml><?xml version="1.0" encoding="utf-8"?>
<calcChain xmlns="http://schemas.openxmlformats.org/spreadsheetml/2006/main">
  <c r="G12" i="1" l="1"/>
  <c r="G13" i="1"/>
  <c r="G14" i="1"/>
  <c r="G15" i="1"/>
  <c r="K3" i="1"/>
  <c r="K5" i="1"/>
  <c r="K6" i="1"/>
  <c r="C12" i="1"/>
  <c r="A13" i="1"/>
  <c r="C13" i="1"/>
  <c r="E13" i="1"/>
  <c r="F13" i="1"/>
  <c r="A14" i="1"/>
  <c r="C14" i="1"/>
  <c r="E14" i="1"/>
  <c r="F14" i="1"/>
  <c r="F15" i="1" s="1"/>
  <c r="C15" i="1"/>
  <c r="E15" i="1"/>
  <c r="D13" i="1" l="1"/>
  <c r="A15" i="1"/>
  <c r="D14" i="1" l="1"/>
</calcChain>
</file>

<file path=xl/sharedStrings.xml><?xml version="1.0" encoding="utf-8"?>
<sst xmlns="http://schemas.openxmlformats.org/spreadsheetml/2006/main" count="22" uniqueCount="19">
  <si>
    <t>m = 22 g</t>
  </si>
  <si>
    <t>BALLONS</t>
  </si>
  <si>
    <t>données</t>
  </si>
  <si>
    <t>V(m/s)</t>
  </si>
  <si>
    <t>y(m)</t>
  </si>
  <si>
    <t>t(s)</t>
  </si>
  <si>
    <t>si f = k V</t>
  </si>
  <si>
    <r>
      <t>si f = K V</t>
    </r>
    <r>
      <rPr>
        <b/>
        <vertAlign val="superscript"/>
        <sz val="10"/>
        <rFont val="Arial"/>
        <family val="2"/>
      </rPr>
      <t>2</t>
    </r>
  </si>
  <si>
    <t>V</t>
  </si>
  <si>
    <t xml:space="preserve">B = </t>
  </si>
  <si>
    <t xml:space="preserve">C = </t>
  </si>
  <si>
    <r>
      <t>V</t>
    </r>
    <r>
      <rPr>
        <vertAlign val="subscript"/>
        <sz val="10"/>
        <rFont val="Arial"/>
        <family val="2"/>
      </rPr>
      <t>lim</t>
    </r>
    <r>
      <rPr>
        <sz val="10"/>
        <rFont val="Arial"/>
      </rPr>
      <t xml:space="preserve"> =  </t>
    </r>
  </si>
  <si>
    <t>chute libre</t>
  </si>
  <si>
    <t>V = g t</t>
  </si>
  <si>
    <r>
      <t>A = g (1 -</t>
    </r>
    <r>
      <rPr>
        <sz val="10"/>
        <rFont val="Symbol"/>
        <family val="1"/>
        <charset val="2"/>
      </rPr>
      <t xml:space="preserve"> r </t>
    </r>
    <r>
      <rPr>
        <i/>
        <sz val="10"/>
        <rFont val="Times New Roman"/>
        <family val="1"/>
      </rPr>
      <t>V</t>
    </r>
    <r>
      <rPr>
        <sz val="10"/>
        <rFont val="Arial"/>
      </rPr>
      <t xml:space="preserve">/m) = </t>
    </r>
  </si>
  <si>
    <r>
      <t>V</t>
    </r>
    <r>
      <rPr>
        <b/>
        <sz val="10"/>
        <rFont val="Arial"/>
        <family val="2"/>
      </rPr>
      <t xml:space="preserve"> = 5,4 L </t>
    </r>
  </si>
  <si>
    <r>
      <t>r</t>
    </r>
    <r>
      <rPr>
        <b/>
        <vertAlign val="subscript"/>
        <sz val="10"/>
        <rFont val="Arial"/>
        <family val="2"/>
      </rPr>
      <t>air</t>
    </r>
    <r>
      <rPr>
        <b/>
        <sz val="10"/>
        <rFont val="Arial"/>
        <family val="2"/>
      </rPr>
      <t xml:space="preserve"> = 1,29 gL</t>
    </r>
    <r>
      <rPr>
        <b/>
        <vertAlign val="superscript"/>
        <sz val="10"/>
        <rFont val="Arial"/>
        <family val="2"/>
      </rPr>
      <t>-1</t>
    </r>
  </si>
  <si>
    <r>
      <t>g = 9,8 ms</t>
    </r>
    <r>
      <rPr>
        <b/>
        <vertAlign val="superscript"/>
        <sz val="10"/>
        <rFont val="Arial"/>
        <family val="2"/>
      </rPr>
      <t>-2</t>
    </r>
  </si>
  <si>
    <t>résolution par EULER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</si>
</sst>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perscript"/>
      <sz val="10"/>
      <name val="Arial"/>
      <family val="2"/>
    </font>
    <font>
      <sz val="8"/>
      <name val="Arial"/>
    </font>
    <font>
      <sz val="10"/>
      <name val="Symbol"/>
      <family val="1"/>
      <charset val="2"/>
    </font>
    <font>
      <i/>
      <sz val="10"/>
      <name val="Times New Roman"/>
      <family val="1"/>
    </font>
    <font>
      <vertAlign val="subscript"/>
      <sz val="10"/>
      <name val="Arial"/>
      <family val="2"/>
    </font>
    <font>
      <sz val="10"/>
      <color indexed="16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b/>
      <i/>
      <sz val="10"/>
      <name val="Times New Roman"/>
      <family val="1"/>
    </font>
    <font>
      <b/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4" fillId="0" borderId="0" xfId="0" applyNumberFormat="1" applyFont="1"/>
    <xf numFmtId="0" fontId="0" fillId="0" borderId="0" xfId="0" applyBorder="1" applyAlignment="1">
      <alignment horizontal="left"/>
    </xf>
    <xf numFmtId="2" fontId="0" fillId="0" borderId="0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0" fontId="9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0</xdr:row>
      <xdr:rowOff>66675</xdr:rowOff>
    </xdr:from>
    <xdr:to>
      <xdr:col>8</xdr:col>
      <xdr:colOff>47625</xdr:colOff>
      <xdr:row>7</xdr:row>
      <xdr:rowOff>76200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3495675" y="66675"/>
          <a:ext cx="2647950" cy="1238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TCI :       m a = mg - </a:t>
          </a:r>
          <a:r>
            <a:rPr lang="fr-FR" sz="1000" b="1" i="0" u="none" strike="noStrike" baseline="0">
              <a:solidFill>
                <a:srgbClr val="000000"/>
              </a:solidFill>
              <a:latin typeface="Symbol"/>
              <a:cs typeface="Arial"/>
            </a:rPr>
            <a:t>P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- f </a:t>
          </a:r>
        </a:p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d'où l'équation différentielle :</a:t>
          </a:r>
        </a:p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dV / dt = g (1 - </a:t>
          </a:r>
          <a:r>
            <a:rPr lang="fr-FR" sz="1000" b="1" i="0" u="none" strike="noStrike" baseline="0">
              <a:solidFill>
                <a:srgbClr val="000000"/>
              </a:solidFill>
              <a:latin typeface="Symbol"/>
              <a:cs typeface="Arial"/>
            </a:rPr>
            <a:t>r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V/m) - f / m</a:t>
          </a: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2 CAS :</a:t>
          </a:r>
        </a:p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si f = k V    :    dV /dt = A - B V</a:t>
          </a:r>
        </a:p>
        <a:p>
          <a:pPr algn="ctr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si f = K V</a:t>
          </a:r>
          <a:r>
            <a:rPr lang="fr-FR" sz="1000" b="1" i="0" u="none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 :  dV / dt = A - C V</a:t>
          </a:r>
          <a:r>
            <a:rPr lang="fr-FR" sz="1000" b="1" i="0" u="none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8</xdr:col>
      <xdr:colOff>581025</xdr:colOff>
      <xdr:row>7</xdr:row>
      <xdr:rowOff>114300</xdr:rowOff>
    </xdr:from>
    <xdr:to>
      <xdr:col>12</xdr:col>
      <xdr:colOff>504825</xdr:colOff>
      <xdr:row>17</xdr:row>
      <xdr:rowOff>38100</xdr:rowOff>
    </xdr:to>
    <xdr:sp macro="" textlink="">
      <xdr:nvSpPr>
        <xdr:cNvPr id="1032" name="Text Box 8"/>
        <xdr:cNvSpPr txBox="1">
          <a:spLocks noChangeArrowheads="1"/>
        </xdr:cNvSpPr>
      </xdr:nvSpPr>
      <xdr:spPr bwMode="auto">
        <a:xfrm>
          <a:off x="5915025" y="1333500"/>
          <a:ext cx="2705100" cy="1562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8575">
          <a:solidFill>
            <a:srgbClr xmlns:mc="http://schemas.openxmlformats.org/markup-compatibility/2006" xmlns:a14="http://schemas.microsoft.com/office/drawing/2010/main" val="33CCCC" mc:Ignorable="a14" a14:legacySpreadsheetColorIndex="49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A          </a:t>
          </a:r>
          <a:r>
            <a:rPr lang="fr-FR" sz="1200" b="1" i="0" u="none" strike="noStrike" baseline="0">
              <a:solidFill>
                <a:srgbClr val="FF0000"/>
              </a:solidFill>
              <a:latin typeface="Arial"/>
              <a:cs typeface="Arial"/>
            </a:rPr>
            <a:t>=9,8*(1-(1,29*5,4/22))</a:t>
          </a:r>
          <a:endParaRPr lang="fr-FR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V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lim</a:t>
          </a: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 </a:t>
          </a:r>
          <a:r>
            <a:rPr lang="fr-FR" sz="1200" b="1" i="0" u="none" strike="noStrike" baseline="0">
              <a:solidFill>
                <a:srgbClr val="FF0000"/>
              </a:solidFill>
              <a:latin typeface="Arial"/>
              <a:cs typeface="Arial"/>
            </a:rPr>
            <a:t>  2,45 </a:t>
          </a:r>
          <a:r>
            <a:rPr lang="fr-FR" sz="1200" b="0" i="0" u="none" strike="noStrike" baseline="0">
              <a:solidFill>
                <a:srgbClr val="FF0000"/>
              </a:solidFill>
              <a:latin typeface="Arial"/>
              <a:cs typeface="Arial"/>
            </a:rPr>
            <a:t>(valeur expérimentale)</a:t>
          </a: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B          </a:t>
          </a:r>
          <a:r>
            <a:rPr lang="fr-FR" sz="1200" b="1" i="0" u="none" strike="noStrike" baseline="0">
              <a:solidFill>
                <a:srgbClr val="FF0000"/>
              </a:solidFill>
              <a:latin typeface="Arial"/>
              <a:cs typeface="Arial"/>
            </a:rPr>
            <a:t>=6,7/2,45</a:t>
          </a: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C         </a:t>
          </a:r>
          <a:r>
            <a:rPr lang="fr-FR" sz="1200" b="1" i="0" u="none" strike="noStrike" baseline="0">
              <a:solidFill>
                <a:srgbClr val="FF0000"/>
              </a:solidFill>
              <a:latin typeface="Arial"/>
              <a:cs typeface="Arial"/>
            </a:rPr>
            <a:t> =6,7/2,45^2 </a:t>
          </a:r>
          <a:r>
            <a:rPr lang="fr-FR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9525</xdr:colOff>
      <xdr:row>11</xdr:row>
      <xdr:rowOff>142875</xdr:rowOff>
    </xdr:from>
    <xdr:to>
      <xdr:col>5</xdr:col>
      <xdr:colOff>9525</xdr:colOff>
      <xdr:row>13</xdr:row>
      <xdr:rowOff>19050</xdr:rowOff>
    </xdr:to>
    <xdr:sp macro="" textlink="">
      <xdr:nvSpPr>
        <xdr:cNvPr id="1033" name="Oval 9"/>
        <xdr:cNvSpPr>
          <a:spLocks noChangeArrowheads="1"/>
        </xdr:cNvSpPr>
      </xdr:nvSpPr>
      <xdr:spPr bwMode="auto">
        <a:xfrm>
          <a:off x="3057525" y="2038350"/>
          <a:ext cx="762000" cy="200025"/>
        </a:xfrm>
        <a:prstGeom prst="ellips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</xdr:col>
      <xdr:colOff>390525</xdr:colOff>
      <xdr:row>13</xdr:row>
      <xdr:rowOff>9525</xdr:rowOff>
    </xdr:from>
    <xdr:to>
      <xdr:col>4</xdr:col>
      <xdr:colOff>142875</xdr:colOff>
      <xdr:row>18</xdr:row>
      <xdr:rowOff>85725</xdr:rowOff>
    </xdr:to>
    <xdr:sp macro="" textlink="">
      <xdr:nvSpPr>
        <xdr:cNvPr id="1034" name="Line 10"/>
        <xdr:cNvSpPr>
          <a:spLocks noChangeShapeType="1"/>
        </xdr:cNvSpPr>
      </xdr:nvSpPr>
      <xdr:spPr bwMode="auto">
        <a:xfrm flipH="1">
          <a:off x="2676525" y="2228850"/>
          <a:ext cx="514350" cy="88582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</xdr:col>
      <xdr:colOff>152400</xdr:colOff>
      <xdr:row>18</xdr:row>
      <xdr:rowOff>66675</xdr:rowOff>
    </xdr:from>
    <xdr:to>
      <xdr:col>4</xdr:col>
      <xdr:colOff>628650</xdr:colOff>
      <xdr:row>27</xdr:row>
      <xdr:rowOff>9525</xdr:rowOff>
    </xdr:to>
    <xdr:sp macro="" textlink="">
      <xdr:nvSpPr>
        <xdr:cNvPr id="1035" name="Text Box 11"/>
        <xdr:cNvSpPr txBox="1">
          <a:spLocks noChangeArrowheads="1"/>
        </xdr:cNvSpPr>
      </xdr:nvSpPr>
      <xdr:spPr bwMode="auto">
        <a:xfrm>
          <a:off x="1676400" y="3095625"/>
          <a:ext cx="2000250" cy="1400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54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i+1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=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+ </a:t>
          </a:r>
          <a:r>
            <a:rPr lang="fr-FR" sz="1200" b="1" i="0" u="none" strike="noStrike" baseline="0">
              <a:solidFill>
                <a:srgbClr val="0000FF"/>
              </a:solidFill>
              <a:latin typeface="Symbol"/>
              <a:cs typeface="Arial"/>
            </a:rPr>
            <a:t>D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V</a:t>
          </a: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      =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 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+ (A - B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) </a:t>
          </a:r>
          <a:r>
            <a:rPr lang="fr-FR" sz="1200" b="1" i="0" u="none" strike="noStrike" baseline="0">
              <a:solidFill>
                <a:srgbClr val="0000FF"/>
              </a:solidFill>
              <a:latin typeface="Symbol"/>
              <a:cs typeface="Arial"/>
            </a:rPr>
            <a:t>D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t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FF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donc : 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FF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=E12+(6,7-2,73*E12)*0,04</a:t>
          </a:r>
        </a:p>
      </xdr:txBody>
    </xdr:sp>
    <xdr:clientData/>
  </xdr:twoCellAnchor>
  <xdr:twoCellAnchor>
    <xdr:from>
      <xdr:col>5</xdr:col>
      <xdr:colOff>0</xdr:colOff>
      <xdr:row>11</xdr:row>
      <xdr:rowOff>142875</xdr:rowOff>
    </xdr:from>
    <xdr:to>
      <xdr:col>6</xdr:col>
      <xdr:colOff>0</xdr:colOff>
      <xdr:row>13</xdr:row>
      <xdr:rowOff>19050</xdr:rowOff>
    </xdr:to>
    <xdr:sp macro="" textlink="">
      <xdr:nvSpPr>
        <xdr:cNvPr id="1036" name="Oval 12"/>
        <xdr:cNvSpPr>
          <a:spLocks noChangeArrowheads="1"/>
        </xdr:cNvSpPr>
      </xdr:nvSpPr>
      <xdr:spPr bwMode="auto">
        <a:xfrm>
          <a:off x="3810000" y="2038350"/>
          <a:ext cx="762000" cy="200025"/>
        </a:xfrm>
        <a:prstGeom prst="ellips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FF6600" mc:Ignorable="a14" a14:legacySpreadsheetColorIndex="5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600075</xdr:colOff>
      <xdr:row>12</xdr:row>
      <xdr:rowOff>152400</xdr:rowOff>
    </xdr:from>
    <xdr:to>
      <xdr:col>6</xdr:col>
      <xdr:colOff>180975</xdr:colOff>
      <xdr:row>18</xdr:row>
      <xdr:rowOff>66675</xdr:rowOff>
    </xdr:to>
    <xdr:sp macro="" textlink="">
      <xdr:nvSpPr>
        <xdr:cNvPr id="1037" name="Line 13"/>
        <xdr:cNvSpPr>
          <a:spLocks noChangeShapeType="1"/>
        </xdr:cNvSpPr>
      </xdr:nvSpPr>
      <xdr:spPr bwMode="auto">
        <a:xfrm>
          <a:off x="4410075" y="2209800"/>
          <a:ext cx="342900" cy="88582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FF6600" mc:Ignorable="a14" a14:legacySpreadsheetColorIndex="53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5</xdr:col>
      <xdr:colOff>38100</xdr:colOff>
      <xdr:row>18</xdr:row>
      <xdr:rowOff>76200</xdr:rowOff>
    </xdr:from>
    <xdr:to>
      <xdr:col>7</xdr:col>
      <xdr:colOff>647700</xdr:colOff>
      <xdr:row>27</xdr:row>
      <xdr:rowOff>19050</xdr:rowOff>
    </xdr:to>
    <xdr:sp macro="" textlink="">
      <xdr:nvSpPr>
        <xdr:cNvPr id="1038" name="Text Box 14"/>
        <xdr:cNvSpPr txBox="1">
          <a:spLocks noChangeArrowheads="1"/>
        </xdr:cNvSpPr>
      </xdr:nvSpPr>
      <xdr:spPr bwMode="auto">
        <a:xfrm>
          <a:off x="3848100" y="3105150"/>
          <a:ext cx="2133600" cy="1400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5400">
          <a:solidFill>
            <a:srgbClr xmlns:mc="http://schemas.openxmlformats.org/markup-compatibility/2006" xmlns:a14="http://schemas.microsoft.com/office/drawing/2010/main" val="FF6600" mc:Ignorable="a14" a14:legacySpreadsheetColorIndex="53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i+1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=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+ </a:t>
          </a:r>
          <a:r>
            <a:rPr lang="fr-FR" sz="1200" b="1" i="0" u="none" strike="noStrike" baseline="0">
              <a:solidFill>
                <a:srgbClr val="0000FF"/>
              </a:solidFill>
              <a:latin typeface="Symbol"/>
              <a:cs typeface="Arial"/>
            </a:rPr>
            <a:t>D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V</a:t>
          </a: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       =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 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+ (A - C V</a:t>
          </a:r>
          <a:r>
            <a:rPr lang="fr-FR" sz="1200" b="1" i="0" u="none" strike="noStrike" baseline="-25000">
              <a:solidFill>
                <a:srgbClr val="0000FF"/>
              </a:solidFill>
              <a:latin typeface="Arial"/>
              <a:cs typeface="Arial"/>
            </a:rPr>
            <a:t>i</a:t>
          </a:r>
          <a:r>
            <a:rPr lang="fr-FR" sz="1200" b="1" i="0" u="none" strike="noStrike" baseline="30000">
              <a:solidFill>
                <a:srgbClr val="0000FF"/>
              </a:solidFill>
              <a:latin typeface="Arial"/>
              <a:cs typeface="Arial"/>
            </a:rPr>
            <a:t>2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) </a:t>
          </a:r>
          <a:r>
            <a:rPr lang="fr-FR" sz="1200" b="1" i="0" u="none" strike="noStrike" baseline="0">
              <a:solidFill>
                <a:srgbClr val="0000FF"/>
              </a:solidFill>
              <a:latin typeface="Symbol"/>
              <a:cs typeface="Arial"/>
            </a:rPr>
            <a:t>D</a:t>
          </a: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t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FF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donc : </a:t>
          </a:r>
        </a:p>
        <a:p>
          <a:pPr algn="l" rtl="0">
            <a:defRPr sz="1000"/>
          </a:pPr>
          <a:endParaRPr lang="fr-FR" sz="1200" b="1" i="0" u="none" strike="noStrike" baseline="0">
            <a:solidFill>
              <a:srgbClr val="0000FF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=F12+(6,7-1,12*F12^2)*0,04</a:t>
          </a:r>
        </a:p>
      </xdr:txBody>
    </xdr:sp>
    <xdr:clientData/>
  </xdr:twoCellAnchor>
  <xdr:oneCellAnchor>
    <xdr:from>
      <xdr:col>8</xdr:col>
      <xdr:colOff>123825</xdr:colOff>
      <xdr:row>19</xdr:row>
      <xdr:rowOff>28575</xdr:rowOff>
    </xdr:from>
    <xdr:ext cx="76200" cy="200025"/>
    <xdr:sp macro="" textlink="">
      <xdr:nvSpPr>
        <xdr:cNvPr id="1039" name="Text Box 15"/>
        <xdr:cNvSpPr txBox="1">
          <a:spLocks noChangeArrowheads="1"/>
        </xdr:cNvSpPr>
      </xdr:nvSpPr>
      <xdr:spPr bwMode="auto">
        <a:xfrm>
          <a:off x="6219825" y="32194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6</xdr:col>
      <xdr:colOff>19050</xdr:colOff>
      <xdr:row>11</xdr:row>
      <xdr:rowOff>152400</xdr:rowOff>
    </xdr:from>
    <xdr:to>
      <xdr:col>7</xdr:col>
      <xdr:colOff>19050</xdr:colOff>
      <xdr:row>13</xdr:row>
      <xdr:rowOff>28575</xdr:rowOff>
    </xdr:to>
    <xdr:sp macro="" textlink="">
      <xdr:nvSpPr>
        <xdr:cNvPr id="1040" name="Oval 16"/>
        <xdr:cNvSpPr>
          <a:spLocks noChangeArrowheads="1"/>
        </xdr:cNvSpPr>
      </xdr:nvSpPr>
      <xdr:spPr bwMode="auto">
        <a:xfrm>
          <a:off x="4591050" y="2047875"/>
          <a:ext cx="762000" cy="200025"/>
        </a:xfrm>
        <a:prstGeom prst="ellips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FF00FF" mc:Ignorable="a14" a14:legacySpreadsheetColorIndex="1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619125</xdr:colOff>
      <xdr:row>13</xdr:row>
      <xdr:rowOff>0</xdr:rowOff>
    </xdr:from>
    <xdr:to>
      <xdr:col>8</xdr:col>
      <xdr:colOff>409575</xdr:colOff>
      <xdr:row>18</xdr:row>
      <xdr:rowOff>85725</xdr:rowOff>
    </xdr:to>
    <xdr:sp macro="" textlink="">
      <xdr:nvSpPr>
        <xdr:cNvPr id="1041" name="Line 17"/>
        <xdr:cNvSpPr>
          <a:spLocks noChangeShapeType="1"/>
        </xdr:cNvSpPr>
      </xdr:nvSpPr>
      <xdr:spPr bwMode="auto">
        <a:xfrm>
          <a:off x="5191125" y="2219325"/>
          <a:ext cx="1314450" cy="89535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FF00FF" mc:Ignorable="a14" a14:legacySpreadsheetColorIndex="1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161925</xdr:colOff>
      <xdr:row>18</xdr:row>
      <xdr:rowOff>85725</xdr:rowOff>
    </xdr:from>
    <xdr:to>
      <xdr:col>9</xdr:col>
      <xdr:colOff>285750</xdr:colOff>
      <xdr:row>21</xdr:row>
      <xdr:rowOff>123825</xdr:rowOff>
    </xdr:to>
    <xdr:sp macro="" textlink="">
      <xdr:nvSpPr>
        <xdr:cNvPr id="1042" name="Text Box 18"/>
        <xdr:cNvSpPr txBox="1">
          <a:spLocks noChangeArrowheads="1"/>
        </xdr:cNvSpPr>
      </xdr:nvSpPr>
      <xdr:spPr bwMode="auto">
        <a:xfrm>
          <a:off x="6257925" y="3114675"/>
          <a:ext cx="885825" cy="5238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25400">
          <a:solidFill>
            <a:srgbClr xmlns:mc="http://schemas.openxmlformats.org/markup-compatibility/2006" xmlns:a14="http://schemas.microsoft.com/office/drawing/2010/main" val="FF00FF" mc:Ignorable="a14" a14:legacySpreadsheetColorIndex="1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=9,8*A13</a:t>
          </a:r>
        </a:p>
      </xdr:txBody>
    </xdr:sp>
    <xdr:clientData/>
  </xdr:twoCellAnchor>
  <xdr:twoCellAnchor>
    <xdr:from>
      <xdr:col>9</xdr:col>
      <xdr:colOff>790575</xdr:colOff>
      <xdr:row>1</xdr:row>
      <xdr:rowOff>19050</xdr:rowOff>
    </xdr:from>
    <xdr:to>
      <xdr:col>11</xdr:col>
      <xdr:colOff>133350</xdr:colOff>
      <xdr:row>6</xdr:row>
      <xdr:rowOff>142875</xdr:rowOff>
    </xdr:to>
    <xdr:sp macro="" textlink="">
      <xdr:nvSpPr>
        <xdr:cNvPr id="1043" name="Oval 19"/>
        <xdr:cNvSpPr>
          <a:spLocks noChangeArrowheads="1"/>
        </xdr:cNvSpPr>
      </xdr:nvSpPr>
      <xdr:spPr bwMode="auto">
        <a:xfrm>
          <a:off x="6886575" y="180975"/>
          <a:ext cx="1057275" cy="1028700"/>
        </a:xfrm>
        <a:prstGeom prst="ellips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33CCCC" mc:Ignorable="a14" a14:legacySpreadsheetColorIndex="49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819150</xdr:colOff>
      <xdr:row>6</xdr:row>
      <xdr:rowOff>19050</xdr:rowOff>
    </xdr:from>
    <xdr:to>
      <xdr:col>10</xdr:col>
      <xdr:colOff>57150</xdr:colOff>
      <xdr:row>7</xdr:row>
      <xdr:rowOff>95250</xdr:rowOff>
    </xdr:to>
    <xdr:sp macro="" textlink="">
      <xdr:nvSpPr>
        <xdr:cNvPr id="1044" name="Line 20"/>
        <xdr:cNvSpPr>
          <a:spLocks noChangeShapeType="1"/>
        </xdr:cNvSpPr>
      </xdr:nvSpPr>
      <xdr:spPr bwMode="auto">
        <a:xfrm flipH="1">
          <a:off x="7677150" y="1085850"/>
          <a:ext cx="190500" cy="23812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33CCCC" mc:Ignorable="a14" a14:legacySpreadsheetColorIndex="4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E9" sqref="E9"/>
    </sheetView>
  </sheetViews>
  <sheetFormatPr baseColWidth="10" defaultRowHeight="12.75" x14ac:dyDescent="0.2"/>
  <cols>
    <col min="2" max="2" width="0" hidden="1" customWidth="1"/>
    <col min="10" max="10" width="14.28515625" customWidth="1"/>
    <col min="12" max="12" width="4.5703125" customWidth="1"/>
  </cols>
  <sheetData>
    <row r="1" spans="1: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">
      <c r="A3" s="3"/>
      <c r="B3" s="2" t="s">
        <v>2</v>
      </c>
      <c r="C3" s="2"/>
      <c r="D3" s="18" t="s">
        <v>0</v>
      </c>
      <c r="E3" s="1"/>
      <c r="F3" s="1"/>
      <c r="G3" s="1"/>
      <c r="H3" s="1"/>
      <c r="I3" s="1"/>
      <c r="J3" s="4" t="s">
        <v>14</v>
      </c>
      <c r="K3" s="5">
        <f>9.8*(1-(1.29*5.4/22))</f>
        <v>6.6969636363636376</v>
      </c>
      <c r="L3" s="1"/>
    </row>
    <row r="4" spans="1:12" ht="15.75" x14ac:dyDescent="0.3">
      <c r="A4" s="1"/>
      <c r="B4" s="1"/>
      <c r="C4" s="1"/>
      <c r="D4" s="19" t="s">
        <v>15</v>
      </c>
      <c r="E4" s="1"/>
      <c r="G4" s="6"/>
      <c r="H4" s="1"/>
      <c r="I4" s="1"/>
      <c r="J4" s="6" t="s">
        <v>11</v>
      </c>
      <c r="K4" s="7">
        <v>2.4500000000000002</v>
      </c>
      <c r="L4" s="1"/>
    </row>
    <row r="5" spans="1:12" ht="15" x14ac:dyDescent="0.25">
      <c r="A5" s="1"/>
      <c r="B5" s="1"/>
      <c r="C5" s="1"/>
      <c r="D5" s="20" t="s">
        <v>16</v>
      </c>
      <c r="E5" s="1"/>
      <c r="F5" s="1"/>
      <c r="G5" s="4"/>
      <c r="H5" s="1"/>
      <c r="I5" s="1"/>
      <c r="J5" s="1" t="s">
        <v>9</v>
      </c>
      <c r="K5" s="8">
        <f>6.7/2.45</f>
        <v>2.7346938775510203</v>
      </c>
      <c r="L5" s="1"/>
    </row>
    <row r="6" spans="1:12" ht="14.25" x14ac:dyDescent="0.2">
      <c r="A6" s="1"/>
      <c r="B6" s="1"/>
      <c r="C6" s="1"/>
      <c r="D6" s="18" t="s">
        <v>17</v>
      </c>
      <c r="E6" s="1"/>
      <c r="F6" s="1"/>
      <c r="G6" s="1"/>
      <c r="H6" s="1"/>
      <c r="I6" s="1"/>
      <c r="J6" s="1" t="s">
        <v>10</v>
      </c>
      <c r="K6" s="8">
        <f>6.7/2.45^2</f>
        <v>1.1162015826738856</v>
      </c>
      <c r="L6" s="1"/>
    </row>
    <row r="7" spans="1:1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">
      <c r="A8" s="1"/>
      <c r="B8" s="1"/>
      <c r="C8" s="1"/>
      <c r="D8" s="1"/>
      <c r="G8" s="6"/>
      <c r="I8" s="1"/>
      <c r="J8" s="1"/>
      <c r="K8" s="1"/>
      <c r="L8" s="1"/>
    </row>
    <row r="9" spans="1:12" x14ac:dyDescent="0.2">
      <c r="A9" s="1"/>
      <c r="B9" s="1"/>
      <c r="C9" s="1"/>
      <c r="D9" s="1"/>
      <c r="E9" s="24" t="s">
        <v>18</v>
      </c>
      <c r="F9" s="25"/>
      <c r="G9" s="21" t="s">
        <v>12</v>
      </c>
      <c r="H9" s="1"/>
      <c r="I9" s="1"/>
      <c r="J9" s="1"/>
      <c r="K9" s="1"/>
      <c r="L9" s="1"/>
    </row>
    <row r="10" spans="1:12" ht="14.25" x14ac:dyDescent="0.2">
      <c r="A10" s="1"/>
      <c r="B10" s="1"/>
      <c r="C10" s="1"/>
      <c r="D10" s="1"/>
      <c r="E10" s="22" t="s">
        <v>6</v>
      </c>
      <c r="F10" s="23" t="s">
        <v>7</v>
      </c>
      <c r="G10" s="9" t="s">
        <v>13</v>
      </c>
      <c r="H10" s="1"/>
      <c r="I10" s="1"/>
      <c r="J10" s="1"/>
      <c r="K10" s="1"/>
      <c r="L10" s="1"/>
    </row>
    <row r="11" spans="1:12" x14ac:dyDescent="0.2">
      <c r="A11" s="10" t="s">
        <v>5</v>
      </c>
      <c r="B11" s="10" t="s">
        <v>4</v>
      </c>
      <c r="C11" s="10" t="s">
        <v>4</v>
      </c>
      <c r="D11" s="10" t="s">
        <v>3</v>
      </c>
      <c r="E11" s="11" t="s">
        <v>8</v>
      </c>
      <c r="F11" s="12" t="s">
        <v>8</v>
      </c>
      <c r="G11" s="13" t="s">
        <v>8</v>
      </c>
      <c r="H11" s="14"/>
      <c r="I11" s="14"/>
      <c r="J11" s="14"/>
      <c r="K11" s="5"/>
      <c r="L11" s="5"/>
    </row>
    <row r="12" spans="1:12" x14ac:dyDescent="0.2">
      <c r="A12" s="5">
        <v>0</v>
      </c>
      <c r="B12" s="5">
        <v>3.22</v>
      </c>
      <c r="C12" s="5">
        <f>3.22-B12</f>
        <v>0</v>
      </c>
      <c r="D12" s="5">
        <v>0</v>
      </c>
      <c r="E12" s="15">
        <v>0</v>
      </c>
      <c r="F12" s="16">
        <v>0</v>
      </c>
      <c r="G12" s="17">
        <f>9.8*A12</f>
        <v>0</v>
      </c>
      <c r="H12" s="5"/>
      <c r="I12" s="5"/>
      <c r="J12" s="5"/>
      <c r="K12" s="5"/>
      <c r="L12" s="5"/>
    </row>
    <row r="13" spans="1:12" x14ac:dyDescent="0.2">
      <c r="A13" s="5">
        <f>A12+0.04</f>
        <v>0.04</v>
      </c>
      <c r="B13" s="5">
        <v>3.21</v>
      </c>
      <c r="C13" s="5">
        <f>3.22-B13</f>
        <v>1.0000000000000231E-2</v>
      </c>
      <c r="D13" s="5">
        <f>(B12-B14)/(A14-A12)</f>
        <v>0.37500000000000311</v>
      </c>
      <c r="E13" s="15">
        <f>E12+(6.7-2.73*E12)*0.04</f>
        <v>0.26800000000000002</v>
      </c>
      <c r="F13" s="16">
        <f>F12+(6.7-1.12*F12^2)*0.04</f>
        <v>0.26800000000000002</v>
      </c>
      <c r="G13" s="17">
        <f>9.8*A13</f>
        <v>0.39200000000000002</v>
      </c>
      <c r="H13" s="5"/>
      <c r="I13" s="5"/>
      <c r="J13" s="5"/>
      <c r="K13" s="5"/>
      <c r="L13" s="5"/>
    </row>
    <row r="14" spans="1:12" x14ac:dyDescent="0.2">
      <c r="A14" s="5">
        <f>A13+0.04</f>
        <v>0.08</v>
      </c>
      <c r="B14" s="5">
        <v>3.19</v>
      </c>
      <c r="C14" s="5">
        <f>3.22-B14</f>
        <v>3.0000000000000249E-2</v>
      </c>
      <c r="D14" s="5">
        <f>(B13-B15)/(A15-A13)</f>
        <v>0.50000000000000056</v>
      </c>
      <c r="E14" s="15">
        <f>E13+(6.7-2.73*E13)*0.04</f>
        <v>0.50673440000000003</v>
      </c>
      <c r="F14" s="16">
        <f>F13+(6.7-1.12*F13^2)*0.04</f>
        <v>0.53278228480000012</v>
      </c>
      <c r="G14" s="17">
        <f>9.8*A14</f>
        <v>0.78400000000000003</v>
      </c>
      <c r="H14" s="5"/>
      <c r="I14" s="5"/>
      <c r="J14" s="5"/>
      <c r="K14" s="5"/>
      <c r="L14" s="5"/>
    </row>
    <row r="15" spans="1:12" x14ac:dyDescent="0.2">
      <c r="A15" s="5">
        <f>A14+0.04</f>
        <v>0.12</v>
      </c>
      <c r="B15" s="5">
        <v>3.17</v>
      </c>
      <c r="C15" s="5">
        <f>3.22-B15</f>
        <v>5.0000000000000266E-2</v>
      </c>
      <c r="D15" s="5">
        <v>0.75</v>
      </c>
      <c r="E15" s="15">
        <f>E14+(6.7-2.73*E14)*0.04</f>
        <v>0.71939900351999997</v>
      </c>
      <c r="F15" s="16">
        <f>F14+(6.7-1.12*F14^2)*0.04</f>
        <v>0.78806549285774752</v>
      </c>
      <c r="G15" s="17">
        <f>9.8*A15</f>
        <v>1.1759999999999999</v>
      </c>
      <c r="H15" s="5"/>
      <c r="I15" s="5"/>
      <c r="J15" s="5"/>
      <c r="K15" s="5"/>
      <c r="L15" s="5"/>
    </row>
  </sheetData>
  <phoneticPr fontId="4" type="noConversion"/>
  <pageMargins left="0.78740157499999996" right="0.78740157499999996" top="0.984251969" bottom="0.984251969" header="0.4921259845" footer="0.4921259845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JC</cp:lastModifiedBy>
  <dcterms:created xsi:type="dcterms:W3CDTF">2005-01-09T11:26:17Z</dcterms:created>
  <dcterms:modified xsi:type="dcterms:W3CDTF">2019-05-02T15:52:16Z</dcterms:modified>
</cp:coreProperties>
</file>