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cinetique (6) ordre\"/>
    </mc:Choice>
  </mc:AlternateContent>
  <bookViews>
    <workbookView xWindow="0" yWindow="0" windowWidth="20490" windowHeight="86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D12" i="1"/>
  <c r="E12" i="1"/>
  <c r="F12" i="1"/>
  <c r="G12" i="1"/>
  <c r="H12" i="1"/>
  <c r="I12" i="1"/>
  <c r="J12" i="1"/>
  <c r="K12" i="1"/>
  <c r="L12" i="1"/>
  <c r="M12" i="1"/>
  <c r="B12" i="1"/>
  <c r="C11" i="1"/>
  <c r="D11" i="1"/>
  <c r="E11" i="1"/>
  <c r="F11" i="1"/>
  <c r="G11" i="1"/>
  <c r="H11" i="1"/>
  <c r="I11" i="1"/>
  <c r="J11" i="1"/>
  <c r="K11" i="1"/>
  <c r="L11" i="1"/>
  <c r="M11" i="1"/>
  <c r="B11" i="1"/>
  <c r="C10" i="1"/>
  <c r="D10" i="1"/>
  <c r="E10" i="1"/>
  <c r="F10" i="1"/>
  <c r="G10" i="1"/>
  <c r="H10" i="1"/>
  <c r="I10" i="1"/>
  <c r="J10" i="1"/>
  <c r="K10" i="1"/>
  <c r="L10" i="1"/>
  <c r="M10" i="1"/>
  <c r="B10" i="1"/>
  <c r="C9" i="1"/>
  <c r="D9" i="1"/>
  <c r="E9" i="1"/>
  <c r="F9" i="1"/>
  <c r="G9" i="1"/>
  <c r="H9" i="1"/>
  <c r="I9" i="1"/>
  <c r="J9" i="1"/>
  <c r="K9" i="1"/>
  <c r="L9" i="1"/>
  <c r="M9" i="1"/>
  <c r="B9" i="1"/>
</calcChain>
</file>

<file path=xl/sharedStrings.xml><?xml version="1.0" encoding="utf-8"?>
<sst xmlns="http://schemas.openxmlformats.org/spreadsheetml/2006/main" count="7" uniqueCount="7">
  <si>
    <t>Solvolyse du 2-chloro-2-méthylpropane</t>
  </si>
  <si>
    <t>t (s)</t>
  </si>
  <si>
    <r>
      <rPr>
        <b/>
        <sz val="12"/>
        <color theme="1"/>
        <rFont val="Symbol"/>
        <family val="1"/>
        <charset val="2"/>
      </rPr>
      <t>s</t>
    </r>
    <r>
      <rPr>
        <b/>
        <sz val="12"/>
        <color theme="1"/>
        <rFont val="Calibri"/>
        <family val="2"/>
        <scheme val="minor"/>
      </rPr>
      <t xml:space="preserve"> (mS.cm</t>
    </r>
    <r>
      <rPr>
        <b/>
        <vertAlign val="superscript"/>
        <sz val="12"/>
        <color theme="1"/>
        <rFont val="Calibri"/>
        <family val="2"/>
        <scheme val="minor"/>
      </rPr>
      <t>-1</t>
    </r>
    <r>
      <rPr>
        <b/>
        <sz val="12"/>
        <color theme="1"/>
        <rFont val="Calibri"/>
        <family val="2"/>
        <scheme val="minor"/>
      </rPr>
      <t>)</t>
    </r>
  </si>
  <si>
    <r>
      <t>[H</t>
    </r>
    <r>
      <rPr>
        <b/>
        <vertAlign val="subscript"/>
        <sz val="12"/>
        <color theme="1"/>
        <rFont val="Calibri"/>
        <family val="2"/>
        <scheme val="minor"/>
      </rPr>
      <t>3</t>
    </r>
    <r>
      <rPr>
        <b/>
        <sz val="12"/>
        <color theme="1"/>
        <rFont val="Calibri"/>
        <family val="2"/>
        <scheme val="minor"/>
      </rPr>
      <t>O</t>
    </r>
    <r>
      <rPr>
        <b/>
        <vertAlign val="superscript"/>
        <sz val="12"/>
        <color theme="1"/>
        <rFont val="Calibri"/>
        <family val="2"/>
        <scheme val="minor"/>
      </rPr>
      <t>+</t>
    </r>
    <r>
      <rPr>
        <b/>
        <sz val="12"/>
        <color theme="1"/>
        <rFont val="Calibri"/>
        <family val="2"/>
        <scheme val="minor"/>
      </rPr>
      <t>] = [Cl</t>
    </r>
    <r>
      <rPr>
        <b/>
        <vertAlign val="superscript"/>
        <sz val="12"/>
        <color theme="1"/>
        <rFont val="Calibri"/>
        <family val="2"/>
        <scheme val="minor"/>
      </rPr>
      <t>-</t>
    </r>
    <r>
      <rPr>
        <b/>
        <sz val="12"/>
        <color theme="1"/>
        <rFont val="Calibri"/>
        <family val="2"/>
        <scheme val="minor"/>
      </rPr>
      <t xml:space="preserve">] = </t>
    </r>
    <r>
      <rPr>
        <b/>
        <sz val="12"/>
        <color theme="1"/>
        <rFont val="Symbol"/>
        <family val="1"/>
        <charset val="2"/>
      </rPr>
      <t>s</t>
    </r>
    <r>
      <rPr>
        <b/>
        <sz val="12"/>
        <color theme="1"/>
        <rFont val="Calibri"/>
        <family val="2"/>
        <scheme val="minor"/>
      </rPr>
      <t xml:space="preserve"> /(350+76)</t>
    </r>
  </si>
  <si>
    <r>
      <t>[RCl] = 0,13 - [H</t>
    </r>
    <r>
      <rPr>
        <b/>
        <vertAlign val="subscript"/>
        <sz val="12"/>
        <color theme="1"/>
        <rFont val="Calibri"/>
        <family val="2"/>
        <scheme val="minor"/>
      </rPr>
      <t>3</t>
    </r>
    <r>
      <rPr>
        <b/>
        <sz val="12"/>
        <color theme="1"/>
        <rFont val="Calibri"/>
        <family val="2"/>
        <scheme val="minor"/>
      </rPr>
      <t>O</t>
    </r>
    <r>
      <rPr>
        <b/>
        <vertAlign val="superscript"/>
        <sz val="12"/>
        <color theme="1"/>
        <rFont val="Calibri"/>
        <family val="2"/>
        <scheme val="minor"/>
      </rPr>
      <t>+</t>
    </r>
    <r>
      <rPr>
        <b/>
        <sz val="12"/>
        <color theme="1"/>
        <rFont val="Calibri"/>
        <family val="2"/>
        <scheme val="minor"/>
      </rPr>
      <t>]</t>
    </r>
  </si>
  <si>
    <t>(-)ln([RCl])</t>
  </si>
  <si>
    <t>1/[RCl]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</si>
</sst>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00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Symbol"/>
      <family val="1"/>
      <charset val="2"/>
    </font>
    <font>
      <b/>
      <vertAlign val="superscript"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/>
    <xf numFmtId="0" fontId="0" fillId="0" borderId="1" xfId="0" applyBorder="1"/>
    <xf numFmtId="168" fontId="0" fillId="0" borderId="1" xfId="0" applyNumberFormat="1" applyBorder="1"/>
    <xf numFmtId="2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[RCl] (t)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6.4602993328124062E-3"/>
                  <c:y val="-0.2858180227471566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400" baseline="0"/>
                      <a:t>y = 0,1247 </a:t>
                    </a:r>
                    <a:r>
                      <a:rPr lang="en-US" sz="1800" baseline="0"/>
                      <a:t>e</a:t>
                    </a:r>
                    <a:r>
                      <a:rPr lang="en-US" sz="1800" baseline="30000"/>
                      <a:t>-0,001x</a:t>
                    </a:r>
                    <a:r>
                      <a:rPr lang="en-US" sz="1400" baseline="0"/>
                      <a:t/>
                    </a:r>
                    <a:br>
                      <a:rPr lang="en-US" sz="1400" baseline="0"/>
                    </a:br>
                    <a:r>
                      <a:rPr lang="en-US" sz="1400" baseline="0"/>
                      <a:t>R² = 0,9948</a:t>
                    </a:r>
                    <a:endParaRPr lang="en-US" sz="140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Feuil1!$B$7:$M$7</c:f>
              <c:numCache>
                <c:formatCode>General</c:formatCode>
                <c:ptCount val="12"/>
                <c:pt idx="0">
                  <c:v>0</c:v>
                </c:pt>
                <c:pt idx="1">
                  <c:v>250</c:v>
                </c:pt>
                <c:pt idx="2">
                  <c:v>500</c:v>
                </c:pt>
                <c:pt idx="3">
                  <c:v>750</c:v>
                </c:pt>
                <c:pt idx="4">
                  <c:v>1000</c:v>
                </c:pt>
                <c:pt idx="5">
                  <c:v>1250</c:v>
                </c:pt>
                <c:pt idx="6">
                  <c:v>1500</c:v>
                </c:pt>
                <c:pt idx="7">
                  <c:v>1750</c:v>
                </c:pt>
                <c:pt idx="8">
                  <c:v>2000</c:v>
                </c:pt>
                <c:pt idx="9">
                  <c:v>2250</c:v>
                </c:pt>
                <c:pt idx="10">
                  <c:v>2500</c:v>
                </c:pt>
                <c:pt idx="11">
                  <c:v>3000</c:v>
                </c:pt>
              </c:numCache>
            </c:numRef>
          </c:xVal>
          <c:yVal>
            <c:numRef>
              <c:f>Feuil1!$B$10:$M$10</c:f>
              <c:numCache>
                <c:formatCode>0\.000</c:formatCode>
                <c:ptCount val="12"/>
                <c:pt idx="0">
                  <c:v>0.13</c:v>
                </c:pt>
                <c:pt idx="1">
                  <c:v>0.10065727699530516</c:v>
                </c:pt>
                <c:pt idx="2">
                  <c:v>7.1549295774647886E-2</c:v>
                </c:pt>
                <c:pt idx="3">
                  <c:v>4.9248826291079822E-2</c:v>
                </c:pt>
                <c:pt idx="4">
                  <c:v>3.4225352112676063E-2</c:v>
                </c:pt>
                <c:pt idx="5">
                  <c:v>2.4366197183098598E-2</c:v>
                </c:pt>
                <c:pt idx="6">
                  <c:v>1.7793427230046954E-2</c:v>
                </c:pt>
                <c:pt idx="7">
                  <c:v>1.2863849765258228E-2</c:v>
                </c:pt>
                <c:pt idx="8">
                  <c:v>9.8122065727699465E-3</c:v>
                </c:pt>
                <c:pt idx="9">
                  <c:v>8.1690140845070564E-3</c:v>
                </c:pt>
                <c:pt idx="10">
                  <c:v>6.5258215962441385E-3</c:v>
                </c:pt>
                <c:pt idx="11">
                  <c:v>3.2394366197183166E-3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5628288"/>
        <c:axId val="439075168"/>
      </c:scatterChart>
      <c:valAx>
        <c:axId val="4456282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39075168"/>
        <c:crosses val="autoZero"/>
        <c:crossBetween val="midCat"/>
      </c:valAx>
      <c:valAx>
        <c:axId val="439075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\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56282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ln([RCl]) (t)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0710279965004374"/>
                  <c:y val="-4.0045202682997959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400" baseline="0"/>
                      <a:t>y = 0,0012x + 2,0816</a:t>
                    </a:r>
                    <a:br>
                      <a:rPr lang="en-US" sz="1400" baseline="0"/>
                    </a:br>
                    <a:r>
                      <a:rPr lang="en-US" sz="1400" baseline="0"/>
                      <a:t>R² = 0,9948</a:t>
                    </a:r>
                    <a:endParaRPr lang="en-US" sz="1400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Feuil1!$B$7:$M$7</c:f>
              <c:numCache>
                <c:formatCode>General</c:formatCode>
                <c:ptCount val="12"/>
                <c:pt idx="0">
                  <c:v>0</c:v>
                </c:pt>
                <c:pt idx="1">
                  <c:v>250</c:v>
                </c:pt>
                <c:pt idx="2">
                  <c:v>500</c:v>
                </c:pt>
                <c:pt idx="3">
                  <c:v>750</c:v>
                </c:pt>
                <c:pt idx="4">
                  <c:v>1000</c:v>
                </c:pt>
                <c:pt idx="5">
                  <c:v>1250</c:v>
                </c:pt>
                <c:pt idx="6">
                  <c:v>1500</c:v>
                </c:pt>
                <c:pt idx="7">
                  <c:v>1750</c:v>
                </c:pt>
                <c:pt idx="8">
                  <c:v>2000</c:v>
                </c:pt>
                <c:pt idx="9">
                  <c:v>2250</c:v>
                </c:pt>
                <c:pt idx="10">
                  <c:v>2500</c:v>
                </c:pt>
                <c:pt idx="11">
                  <c:v>3000</c:v>
                </c:pt>
              </c:numCache>
            </c:numRef>
          </c:xVal>
          <c:yVal>
            <c:numRef>
              <c:f>Feuil1!$B$11:$M$11</c:f>
              <c:numCache>
                <c:formatCode>0.00</c:formatCode>
                <c:ptCount val="12"/>
                <c:pt idx="0">
                  <c:v>2.0402208285265546</c:v>
                </c:pt>
                <c:pt idx="1">
                  <c:v>2.2960338295068241</c:v>
                </c:pt>
                <c:pt idx="2">
                  <c:v>2.6373686154509248</c:v>
                </c:pt>
                <c:pt idx="3">
                  <c:v>3.0108697433012193</c:v>
                </c:pt>
                <c:pt idx="4">
                  <c:v>3.3747886196888581</c:v>
                </c:pt>
                <c:pt idx="5">
                  <c:v>3.7145584685316275</c:v>
                </c:pt>
                <c:pt idx="6">
                  <c:v>4.0289261466150901</c:v>
                </c:pt>
                <c:pt idx="7">
                  <c:v>4.353334245309445</c:v>
                </c:pt>
                <c:pt idx="8">
                  <c:v>4.6241280997327063</c:v>
                </c:pt>
                <c:pt idx="9">
                  <c:v>4.8074070524829855</c:v>
                </c:pt>
                <c:pt idx="10">
                  <c:v>5.031988418566824</c:v>
                </c:pt>
                <c:pt idx="11">
                  <c:v>5.7323558471002549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1275528"/>
        <c:axId val="531275136"/>
      </c:scatterChart>
      <c:valAx>
        <c:axId val="531275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31275136"/>
        <c:crosses val="autoZero"/>
        <c:crossBetween val="midCat"/>
      </c:valAx>
      <c:valAx>
        <c:axId val="531275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312755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1/[RCl] (t)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Feuil1!$B$7:$M$7</c:f>
              <c:numCache>
                <c:formatCode>General</c:formatCode>
                <c:ptCount val="12"/>
                <c:pt idx="0">
                  <c:v>0</c:v>
                </c:pt>
                <c:pt idx="1">
                  <c:v>250</c:v>
                </c:pt>
                <c:pt idx="2">
                  <c:v>500</c:v>
                </c:pt>
                <c:pt idx="3">
                  <c:v>750</c:v>
                </c:pt>
                <c:pt idx="4">
                  <c:v>1000</c:v>
                </c:pt>
                <c:pt idx="5">
                  <c:v>1250</c:v>
                </c:pt>
                <c:pt idx="6">
                  <c:v>1500</c:v>
                </c:pt>
                <c:pt idx="7">
                  <c:v>1750</c:v>
                </c:pt>
                <c:pt idx="8">
                  <c:v>2000</c:v>
                </c:pt>
                <c:pt idx="9">
                  <c:v>2250</c:v>
                </c:pt>
                <c:pt idx="10">
                  <c:v>2500</c:v>
                </c:pt>
                <c:pt idx="11">
                  <c:v>3000</c:v>
                </c:pt>
              </c:numCache>
            </c:numRef>
          </c:xVal>
          <c:yVal>
            <c:numRef>
              <c:f>Feuil1!$B$12:$M$12</c:f>
              <c:numCache>
                <c:formatCode>0\.000</c:formatCode>
                <c:ptCount val="12"/>
                <c:pt idx="0">
                  <c:v>0.49014302080338967</c:v>
                </c:pt>
                <c:pt idx="1">
                  <c:v>0.43553365248751352</c:v>
                </c:pt>
                <c:pt idx="2">
                  <c:v>0.37916580721463722</c:v>
                </c:pt>
                <c:pt idx="3">
                  <c:v>0.33212994425443532</c:v>
                </c:pt>
                <c:pt idx="4">
                  <c:v>0.29631485485221176</c:v>
                </c:pt>
                <c:pt idx="5">
                  <c:v>0.26921100003449455</c:v>
                </c:pt>
                <c:pt idx="6">
                  <c:v>0.24820509575241331</c:v>
                </c:pt>
                <c:pt idx="7">
                  <c:v>0.22970898710051099</c:v>
                </c:pt>
                <c:pt idx="8">
                  <c:v>0.21625698476169034</c:v>
                </c:pt>
                <c:pt idx="9">
                  <c:v>0.20801234201366584</c:v>
                </c:pt>
                <c:pt idx="10">
                  <c:v>0.1987285972897396</c:v>
                </c:pt>
                <c:pt idx="11">
                  <c:v>0.17444834666114731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0754376"/>
        <c:axId val="270753984"/>
      </c:scatterChart>
      <c:valAx>
        <c:axId val="2707543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70753984"/>
        <c:crosses val="autoZero"/>
        <c:crossBetween val="midCat"/>
      </c:valAx>
      <c:valAx>
        <c:axId val="270753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\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707543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419100</xdr:colOff>
      <xdr:row>2</xdr:row>
      <xdr:rowOff>9525</xdr:rowOff>
    </xdr:from>
    <xdr:ext cx="3743325" cy="436786"/>
    <xdr:sp macro="" textlink="">
      <xdr:nvSpPr>
        <xdr:cNvPr id="2" name="ZoneTexte 1"/>
        <xdr:cNvSpPr txBox="1"/>
      </xdr:nvSpPr>
      <xdr:spPr>
        <a:xfrm>
          <a:off x="1181100" y="466725"/>
          <a:ext cx="3743325" cy="436786"/>
        </a:xfrm>
        <a:prstGeom prst="rect">
          <a:avLst/>
        </a:prstGeom>
        <a:noFill/>
        <a:ln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75 mL de mélange eau-éthanol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1,0 mL de 2-chloro-2-méthylpropane  (C = 0,13 mol.L</a:t>
          </a:r>
          <a:r>
            <a:rPr lang="fr-FR" sz="1100" b="1" baseline="30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-1</a:t>
          </a:r>
          <a:r>
            <a:rPr lang="fr-FR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)</a:t>
          </a:r>
          <a:endParaRPr lang="fr-FR" sz="1100" b="1"/>
        </a:p>
      </xdr:txBody>
    </xdr:sp>
    <xdr:clientData/>
  </xdr:oneCellAnchor>
  <xdr:twoCellAnchor>
    <xdr:from>
      <xdr:col>0</xdr:col>
      <xdr:colOff>228600</xdr:colOff>
      <xdr:row>12</xdr:row>
      <xdr:rowOff>185737</xdr:rowOff>
    </xdr:from>
    <xdr:to>
      <xdr:col>4</xdr:col>
      <xdr:colOff>676275</xdr:colOff>
      <xdr:row>27</xdr:row>
      <xdr:rowOff>71437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171450</xdr:colOff>
      <xdr:row>13</xdr:row>
      <xdr:rowOff>4762</xdr:rowOff>
    </xdr:from>
    <xdr:to>
      <xdr:col>11</xdr:col>
      <xdr:colOff>171450</xdr:colOff>
      <xdr:row>27</xdr:row>
      <xdr:rowOff>80962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719137</xdr:colOff>
      <xdr:row>28</xdr:row>
      <xdr:rowOff>52387</xdr:rowOff>
    </xdr:from>
    <xdr:to>
      <xdr:col>7</xdr:col>
      <xdr:colOff>719137</xdr:colOff>
      <xdr:row>42</xdr:row>
      <xdr:rowOff>157162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zoomScale="75" zoomScaleNormal="75" workbookViewId="0">
      <selection activeCell="O41" sqref="O41"/>
    </sheetView>
  </sheetViews>
  <sheetFormatPr baseColWidth="10" defaultRowHeight="15" x14ac:dyDescent="0.25"/>
  <cols>
    <col min="1" max="1" width="27.5703125" customWidth="1"/>
  </cols>
  <sheetData>
    <row r="1" spans="1:13" ht="21" x14ac:dyDescent="0.35">
      <c r="A1" s="1" t="s">
        <v>0</v>
      </c>
    </row>
    <row r="7" spans="1:13" ht="15.75" x14ac:dyDescent="0.25">
      <c r="A7" s="2" t="s">
        <v>1</v>
      </c>
      <c r="B7" s="3">
        <v>0</v>
      </c>
      <c r="C7" s="3">
        <v>250</v>
      </c>
      <c r="D7" s="3">
        <v>500</v>
      </c>
      <c r="E7" s="3">
        <v>750</v>
      </c>
      <c r="F7" s="3">
        <v>1000</v>
      </c>
      <c r="G7" s="3">
        <v>1250</v>
      </c>
      <c r="H7" s="3">
        <v>1500</v>
      </c>
      <c r="I7" s="3">
        <v>1750</v>
      </c>
      <c r="J7" s="3">
        <v>2000</v>
      </c>
      <c r="K7" s="3">
        <v>2250</v>
      </c>
      <c r="L7" s="3">
        <v>2500</v>
      </c>
      <c r="M7" s="3">
        <v>3000</v>
      </c>
    </row>
    <row r="8" spans="1:13" ht="18" x14ac:dyDescent="0.25">
      <c r="A8" s="2" t="s">
        <v>2</v>
      </c>
      <c r="B8" s="3">
        <v>0</v>
      </c>
      <c r="C8" s="3">
        <v>12.5</v>
      </c>
      <c r="D8" s="3">
        <v>24.9</v>
      </c>
      <c r="E8" s="3">
        <v>34.4</v>
      </c>
      <c r="F8" s="3">
        <v>40.799999999999997</v>
      </c>
      <c r="G8" s="3">
        <v>45</v>
      </c>
      <c r="H8" s="3">
        <v>47.8</v>
      </c>
      <c r="I8" s="3">
        <v>49.9</v>
      </c>
      <c r="J8" s="3">
        <v>51.2</v>
      </c>
      <c r="K8" s="3">
        <v>51.9</v>
      </c>
      <c r="L8" s="3">
        <v>52.6</v>
      </c>
      <c r="M8" s="3">
        <v>54</v>
      </c>
    </row>
    <row r="9" spans="1:13" ht="19.5" x14ac:dyDescent="0.35">
      <c r="A9" s="2" t="s">
        <v>3</v>
      </c>
      <c r="B9" s="4">
        <f>B8/(350+76)</f>
        <v>0</v>
      </c>
      <c r="C9" s="4">
        <f t="shared" ref="C9:M9" si="0">C8/(350+76)</f>
        <v>2.9342723004694836E-2</v>
      </c>
      <c r="D9" s="4">
        <f t="shared" si="0"/>
        <v>5.8450704225352111E-2</v>
      </c>
      <c r="E9" s="4">
        <f t="shared" si="0"/>
        <v>8.0751173708920182E-2</v>
      </c>
      <c r="F9" s="4">
        <f t="shared" si="0"/>
        <v>9.5774647887323941E-2</v>
      </c>
      <c r="G9" s="4">
        <f t="shared" si="0"/>
        <v>0.10563380281690141</v>
      </c>
      <c r="H9" s="4">
        <f t="shared" si="0"/>
        <v>0.11220657276995305</v>
      </c>
      <c r="I9" s="4">
        <f t="shared" si="0"/>
        <v>0.11713615023474178</v>
      </c>
      <c r="J9" s="4">
        <f t="shared" si="0"/>
        <v>0.12018779342723006</v>
      </c>
      <c r="K9" s="4">
        <f t="shared" si="0"/>
        <v>0.12183098591549295</v>
      </c>
      <c r="L9" s="4">
        <f t="shared" si="0"/>
        <v>0.12347417840375587</v>
      </c>
      <c r="M9" s="4">
        <f t="shared" si="0"/>
        <v>0.12676056338028169</v>
      </c>
    </row>
    <row r="10" spans="1:13" ht="19.5" x14ac:dyDescent="0.35">
      <c r="A10" s="2" t="s">
        <v>4</v>
      </c>
      <c r="B10" s="4">
        <f>0.13-B9</f>
        <v>0.13</v>
      </c>
      <c r="C10" s="4">
        <f t="shared" ref="C10:M10" si="1">0.13-C9</f>
        <v>0.10065727699530516</v>
      </c>
      <c r="D10" s="4">
        <f t="shared" si="1"/>
        <v>7.1549295774647886E-2</v>
      </c>
      <c r="E10" s="4">
        <f t="shared" si="1"/>
        <v>4.9248826291079822E-2</v>
      </c>
      <c r="F10" s="4">
        <f t="shared" si="1"/>
        <v>3.4225352112676063E-2</v>
      </c>
      <c r="G10" s="4">
        <f t="shared" si="1"/>
        <v>2.4366197183098598E-2</v>
      </c>
      <c r="H10" s="4">
        <f t="shared" si="1"/>
        <v>1.7793427230046954E-2</v>
      </c>
      <c r="I10" s="4">
        <f t="shared" si="1"/>
        <v>1.2863849765258228E-2</v>
      </c>
      <c r="J10" s="4">
        <f t="shared" si="1"/>
        <v>9.8122065727699465E-3</v>
      </c>
      <c r="K10" s="4">
        <f t="shared" si="1"/>
        <v>8.1690140845070564E-3</v>
      </c>
      <c r="L10" s="4">
        <f t="shared" si="1"/>
        <v>6.5258215962441385E-3</v>
      </c>
      <c r="M10" s="4">
        <f t="shared" si="1"/>
        <v>3.2394366197183166E-3</v>
      </c>
    </row>
    <row r="11" spans="1:13" ht="15.75" x14ac:dyDescent="0.25">
      <c r="A11" s="2" t="s">
        <v>5</v>
      </c>
      <c r="B11" s="5">
        <f>-LN(B10)</f>
        <v>2.0402208285265546</v>
      </c>
      <c r="C11" s="5">
        <f t="shared" ref="C11:M11" si="2">-LN(C10)</f>
        <v>2.2960338295068241</v>
      </c>
      <c r="D11" s="5">
        <f t="shared" si="2"/>
        <v>2.6373686154509248</v>
      </c>
      <c r="E11" s="5">
        <f t="shared" si="2"/>
        <v>3.0108697433012193</v>
      </c>
      <c r="F11" s="5">
        <f t="shared" si="2"/>
        <v>3.3747886196888581</v>
      </c>
      <c r="G11" s="5">
        <f t="shared" si="2"/>
        <v>3.7145584685316275</v>
      </c>
      <c r="H11" s="5">
        <f t="shared" si="2"/>
        <v>4.0289261466150901</v>
      </c>
      <c r="I11" s="5">
        <f t="shared" si="2"/>
        <v>4.353334245309445</v>
      </c>
      <c r="J11" s="5">
        <f t="shared" si="2"/>
        <v>4.6241280997327063</v>
      </c>
      <c r="K11" s="5">
        <f t="shared" si="2"/>
        <v>4.8074070524829855</v>
      </c>
      <c r="L11" s="5">
        <f t="shared" si="2"/>
        <v>5.031988418566824</v>
      </c>
      <c r="M11" s="5">
        <f t="shared" si="2"/>
        <v>5.7323558471002549</v>
      </c>
    </row>
    <row r="12" spans="1:13" ht="15.75" x14ac:dyDescent="0.25">
      <c r="A12" s="2" t="s">
        <v>6</v>
      </c>
      <c r="B12" s="4">
        <f>1/B11</f>
        <v>0.49014302080338967</v>
      </c>
      <c r="C12" s="4">
        <f t="shared" ref="C12:M12" si="3">1/C11</f>
        <v>0.43553365248751352</v>
      </c>
      <c r="D12" s="4">
        <f t="shared" si="3"/>
        <v>0.37916580721463722</v>
      </c>
      <c r="E12" s="4">
        <f t="shared" si="3"/>
        <v>0.33212994425443532</v>
      </c>
      <c r="F12" s="4">
        <f t="shared" si="3"/>
        <v>0.29631485485221176</v>
      </c>
      <c r="G12" s="4">
        <f t="shared" si="3"/>
        <v>0.26921100003449455</v>
      </c>
      <c r="H12" s="4">
        <f t="shared" si="3"/>
        <v>0.24820509575241331</v>
      </c>
      <c r="I12" s="4">
        <f t="shared" si="3"/>
        <v>0.22970898710051099</v>
      </c>
      <c r="J12" s="4">
        <f t="shared" si="3"/>
        <v>0.21625698476169034</v>
      </c>
      <c r="K12" s="4">
        <f t="shared" si="3"/>
        <v>0.20801234201366584</v>
      </c>
      <c r="L12" s="4">
        <f t="shared" si="3"/>
        <v>0.1987285972897396</v>
      </c>
      <c r="M12" s="4">
        <f t="shared" si="3"/>
        <v>0.17444834666114731</v>
      </c>
    </row>
  </sheetData>
  <pageMargins left="0.7" right="0.7" top="0.75" bottom="0.75" header="0.3" footer="0.3"/>
  <pageSetup paperSize="9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cp:lastPrinted>2020-04-10T17:18:17Z</cp:lastPrinted>
  <dcterms:created xsi:type="dcterms:W3CDTF">2020-04-10T16:15:39Z</dcterms:created>
  <dcterms:modified xsi:type="dcterms:W3CDTF">2020-04-10T17:19:37Z</dcterms:modified>
</cp:coreProperties>
</file>